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藤井貴志\Desktop\"/>
    </mc:Choice>
  </mc:AlternateContent>
  <xr:revisionPtr revIDLastSave="0" documentId="8_{F6CC69E3-C417-45E2-81FD-F77995B2428B}" xr6:coauthVersionLast="47" xr6:coauthVersionMax="47" xr10:uidLastSave="{00000000-0000-0000-0000-000000000000}"/>
  <bookViews>
    <workbookView xWindow="3630" yWindow="3240" windowWidth="27915" windowHeight="11775" xr2:uid="{4DCAE62C-C0CC-47B1-8FB0-8D69F217C03D}"/>
  </bookViews>
  <sheets>
    <sheet name="χ二乗検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6" i="1" s="1"/>
  <c r="J9" i="1"/>
  <c r="I15" i="1" s="1"/>
  <c r="I10" i="1"/>
  <c r="I9" i="1"/>
  <c r="L11" i="1"/>
  <c r="L10" i="1"/>
  <c r="L9" i="1"/>
  <c r="I5" i="1"/>
  <c r="J4" i="1"/>
  <c r="L4" i="1" s="1"/>
  <c r="J3" i="1"/>
  <c r="I4" i="1"/>
  <c r="I3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K10" i="1" l="1"/>
  <c r="J16" i="1" s="1"/>
  <c r="K9" i="1"/>
  <c r="J15" i="1" s="1"/>
  <c r="I19" i="1" s="1"/>
  <c r="J19" i="1" s="1"/>
  <c r="I11" i="1"/>
  <c r="J11" i="1"/>
  <c r="J5" i="1"/>
  <c r="K4" i="1"/>
  <c r="L3" i="1"/>
  <c r="K3" i="1"/>
  <c r="L5" i="1"/>
  <c r="K5" i="1"/>
  <c r="K11" i="1" l="1"/>
</calcChain>
</file>

<file path=xl/sharedStrings.xml><?xml version="1.0" encoding="utf-8"?>
<sst xmlns="http://schemas.openxmlformats.org/spreadsheetml/2006/main" count="42" uniqueCount="12">
  <si>
    <t>IMP</t>
  </si>
  <si>
    <t>pre</t>
    <phoneticPr fontId="3"/>
  </si>
  <si>
    <t>post</t>
    <phoneticPr fontId="3"/>
  </si>
  <si>
    <t>群</t>
    <rPh sb="0" eb="1">
      <t>グン</t>
    </rPh>
    <phoneticPr fontId="3"/>
  </si>
  <si>
    <t>CTs</t>
  </si>
  <si>
    <t>CTR</t>
    <phoneticPr fontId="3"/>
  </si>
  <si>
    <t>not CTs</t>
    <phoneticPr fontId="3"/>
  </si>
  <si>
    <t>SUM</t>
    <phoneticPr fontId="3"/>
  </si>
  <si>
    <t>元データと期待度数との差</t>
    <rPh sb="0" eb="1">
      <t>モト</t>
    </rPh>
    <rPh sb="5" eb="7">
      <t>キタイ</t>
    </rPh>
    <rPh sb="7" eb="9">
      <t>ドスウ</t>
    </rPh>
    <rPh sb="11" eb="12">
      <t>サ</t>
    </rPh>
    <phoneticPr fontId="3"/>
  </si>
  <si>
    <t>χ二乗値</t>
    <rPh sb="1" eb="3">
      <t>ニジョウ</t>
    </rPh>
    <rPh sb="3" eb="4">
      <t>チ</t>
    </rPh>
    <phoneticPr fontId="3"/>
  </si>
  <si>
    <t>p値</t>
    <rPh sb="1" eb="2">
      <t>ニチ</t>
    </rPh>
    <phoneticPr fontId="3"/>
  </si>
  <si>
    <t>期待度数(CTRが、全体CTRだったら？を試算）</t>
    <rPh sb="0" eb="2">
      <t>キタイ</t>
    </rPh>
    <rPh sb="2" eb="4">
      <t>ドスウ</t>
    </rPh>
    <rPh sb="10" eb="12">
      <t>ゼンタイ</t>
    </rPh>
    <rPh sb="21" eb="23">
      <t>シサン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</si>
</sst>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\(aaa\)"/>
    <numFmt numFmtId="177" formatCode="#,##0.000;[Red]\-#,##0.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2" fillId="2" borderId="1" xfId="1" applyNumberFormat="1" applyFill="1" applyBorder="1" applyAlignment="1">
      <alignment horizontal="left" vertical="center"/>
    </xf>
    <xf numFmtId="0" fontId="2" fillId="2" borderId="2" xfId="1" applyFill="1" applyBorder="1">
      <alignment vertical="center"/>
    </xf>
    <xf numFmtId="38" fontId="2" fillId="0" borderId="2" xfId="3" applyFont="1" applyFill="1" applyBorder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10" fontId="2" fillId="0" borderId="2" xfId="5" applyNumberFormat="1" applyFont="1" applyFill="1" applyBorder="1">
      <alignment vertical="center"/>
    </xf>
    <xf numFmtId="0" fontId="5" fillId="2" borderId="2" xfId="1" applyFont="1" applyFill="1" applyBorder="1">
      <alignment vertical="center"/>
    </xf>
    <xf numFmtId="177" fontId="4" fillId="0" borderId="2" xfId="0" applyNumberFormat="1" applyFont="1" applyBorder="1">
      <alignment vertical="center"/>
    </xf>
  </cellXfs>
  <cellStyles count="6">
    <cellStyle name="パーセント" xfId="5" builtinId="5"/>
    <cellStyle name="パーセント 2" xfId="4" xr:uid="{F0AA7973-A41D-4E95-8397-332F831FCB58}"/>
    <cellStyle name="桁区切り 2" xfId="3" xr:uid="{774FD1BD-2956-4A00-A646-F151B21C5267}"/>
    <cellStyle name="通貨 2" xfId="2" xr:uid="{D5DEF21C-77C0-4528-876C-BD6136DCB32E}"/>
    <cellStyle name="標準" xfId="0" builtinId="0"/>
    <cellStyle name="標準 2" xfId="1" xr:uid="{7B5CB185-1215-42F1-B953-A762700FF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0D72-F3C2-4656-AE5A-88FD88B29A33}">
  <dimension ref="B2:L19"/>
  <sheetViews>
    <sheetView showGridLines="0" tabSelected="1" workbookViewId="0">
      <selection activeCell="B4" sqref="B4"/>
    </sheetView>
  </sheetViews>
  <sheetFormatPr defaultRowHeight="18.75" x14ac:dyDescent="0.4"/>
  <cols>
    <col min="2" max="2" width="10.75" customWidth="1"/>
    <col min="3" max="5" width="9.125" customWidth="1"/>
    <col min="6" max="6" width="8.75" customWidth="1"/>
    <col min="7" max="7" width="4.75" customWidth="1"/>
    <col min="8" max="8" width="8.75" customWidth="1"/>
    <col min="9" max="9" width="9.5" customWidth="1"/>
    <col min="11" max="11" width="9.875" bestFit="1" customWidth="1"/>
  </cols>
  <sheetData>
    <row r="2" spans="2:12" x14ac:dyDescent="0.4">
      <c r="C2" s="2" t="s">
        <v>0</v>
      </c>
      <c r="D2" s="2" t="s">
        <v>4</v>
      </c>
      <c r="E2" s="2" t="s">
        <v>5</v>
      </c>
      <c r="F2" s="2" t="s">
        <v>3</v>
      </c>
      <c r="I2" s="2" t="s">
        <v>0</v>
      </c>
      <c r="J2" s="2" t="s">
        <v>4</v>
      </c>
      <c r="K2" s="2" t="s">
        <v>6</v>
      </c>
      <c r="L2" s="2" t="s">
        <v>5</v>
      </c>
    </row>
    <row r="3" spans="2:12" x14ac:dyDescent="0.4">
      <c r="B3" s="1">
        <v>44166</v>
      </c>
      <c r="C3" s="3">
        <v>98301</v>
      </c>
      <c r="D3" s="3">
        <v>4227</v>
      </c>
      <c r="E3" s="6">
        <f>D3/C3</f>
        <v>4.3000579851680043E-2</v>
      </c>
      <c r="F3" s="3" t="s">
        <v>1</v>
      </c>
      <c r="H3" s="4" t="s">
        <v>1</v>
      </c>
      <c r="I3" s="5">
        <f>SUM(C3:C12)</f>
        <v>996029</v>
      </c>
      <c r="J3" s="5">
        <f>SUM(D3:D12)</f>
        <v>56081</v>
      </c>
      <c r="K3" s="5">
        <f>I3-J3</f>
        <v>939948</v>
      </c>
      <c r="L3" s="6">
        <f>J3/I3</f>
        <v>5.6304585509056461E-2</v>
      </c>
    </row>
    <row r="4" spans="2:12" x14ac:dyDescent="0.4">
      <c r="B4" s="1">
        <v>44167</v>
      </c>
      <c r="C4" s="3">
        <v>120516</v>
      </c>
      <c r="D4" s="3">
        <v>4899</v>
      </c>
      <c r="E4" s="6">
        <f t="shared" ref="E4:E18" si="0">D4/C4</f>
        <v>4.0650204122274221E-2</v>
      </c>
      <c r="F4" s="3" t="s">
        <v>1</v>
      </c>
      <c r="H4" s="4" t="s">
        <v>2</v>
      </c>
      <c r="I4" s="5">
        <f>SUM(C13:C18)</f>
        <v>746218</v>
      </c>
      <c r="J4" s="5">
        <f>SUM(D13:D18)</f>
        <v>45978</v>
      </c>
      <c r="K4" s="5">
        <f>I4-J4</f>
        <v>700240</v>
      </c>
      <c r="L4" s="6">
        <f>J4/I4</f>
        <v>6.1614702405999318E-2</v>
      </c>
    </row>
    <row r="5" spans="2:12" x14ac:dyDescent="0.4">
      <c r="B5" s="1">
        <v>44168</v>
      </c>
      <c r="C5" s="3">
        <v>112566</v>
      </c>
      <c r="D5" s="3">
        <v>5567</v>
      </c>
      <c r="E5" s="6">
        <f t="shared" si="0"/>
        <v>4.9455430591830572E-2</v>
      </c>
      <c r="F5" s="3" t="s">
        <v>1</v>
      </c>
      <c r="H5" s="4" t="s">
        <v>7</v>
      </c>
      <c r="I5" s="5">
        <f>SUM(I3:I4)</f>
        <v>1742247</v>
      </c>
      <c r="J5" s="5">
        <f>SUM(J3:J4)</f>
        <v>102059</v>
      </c>
      <c r="K5" s="5">
        <f>I5-J5</f>
        <v>1640188</v>
      </c>
      <c r="L5" s="6">
        <f>J5/I5</f>
        <v>5.8578950057024064E-2</v>
      </c>
    </row>
    <row r="6" spans="2:12" x14ac:dyDescent="0.4">
      <c r="B6" s="1">
        <v>44169</v>
      </c>
      <c r="C6" s="3">
        <v>102729</v>
      </c>
      <c r="D6" s="3">
        <v>4561</v>
      </c>
      <c r="E6" s="6">
        <f t="shared" si="0"/>
        <v>4.4398368523007138E-2</v>
      </c>
      <c r="F6" s="3" t="s">
        <v>1</v>
      </c>
    </row>
    <row r="7" spans="2:12" x14ac:dyDescent="0.4">
      <c r="B7" s="1">
        <v>44170</v>
      </c>
      <c r="C7" s="3">
        <v>109094</v>
      </c>
      <c r="D7" s="3">
        <v>5561</v>
      </c>
      <c r="E7" s="6">
        <f t="shared" si="0"/>
        <v>5.0974389058976666E-2</v>
      </c>
      <c r="F7" s="3" t="s">
        <v>1</v>
      </c>
      <c r="H7" t="s">
        <v>11</v>
      </c>
    </row>
    <row r="8" spans="2:12" x14ac:dyDescent="0.4">
      <c r="B8" s="1">
        <v>44171</v>
      </c>
      <c r="C8" s="3">
        <v>104659</v>
      </c>
      <c r="D8" s="3">
        <v>6017</v>
      </c>
      <c r="E8" s="6">
        <f t="shared" si="0"/>
        <v>5.7491472305296248E-2</v>
      </c>
      <c r="F8" s="3" t="s">
        <v>1</v>
      </c>
      <c r="I8" s="2" t="s">
        <v>0</v>
      </c>
      <c r="J8" s="2" t="s">
        <v>4</v>
      </c>
      <c r="K8" s="2" t="s">
        <v>6</v>
      </c>
      <c r="L8" s="2" t="s">
        <v>5</v>
      </c>
    </row>
    <row r="9" spans="2:12" x14ac:dyDescent="0.4">
      <c r="B9" s="1">
        <v>44172</v>
      </c>
      <c r="C9" s="3">
        <v>87065</v>
      </c>
      <c r="D9" s="3">
        <v>6137</v>
      </c>
      <c r="E9" s="6">
        <f t="shared" si="0"/>
        <v>7.0487566760466316E-2</v>
      </c>
      <c r="F9" s="3" t="s">
        <v>1</v>
      </c>
      <c r="H9" s="4" t="s">
        <v>1</v>
      </c>
      <c r="I9" s="5">
        <f>I3</f>
        <v>996029</v>
      </c>
      <c r="J9" s="5">
        <f>I9*L9</f>
        <v>58346.333046347623</v>
      </c>
      <c r="K9" s="5">
        <f>I9-J9</f>
        <v>937682.6669536524</v>
      </c>
      <c r="L9" s="6">
        <f>L5</f>
        <v>5.8578950057024064E-2</v>
      </c>
    </row>
    <row r="10" spans="2:12" x14ac:dyDescent="0.4">
      <c r="B10" s="1">
        <v>44173</v>
      </c>
      <c r="C10" s="3">
        <v>89186</v>
      </c>
      <c r="D10" s="3">
        <v>6062</v>
      </c>
      <c r="E10" s="6">
        <f t="shared" si="0"/>
        <v>6.7970309241360757E-2</v>
      </c>
      <c r="F10" s="3" t="s">
        <v>1</v>
      </c>
      <c r="H10" s="4" t="s">
        <v>2</v>
      </c>
      <c r="I10" s="5">
        <f>I4</f>
        <v>746218</v>
      </c>
      <c r="J10" s="5">
        <f>I10*L10</f>
        <v>43712.666953652384</v>
      </c>
      <c r="K10" s="5">
        <f>I10-J10</f>
        <v>702505.3330463476</v>
      </c>
      <c r="L10" s="6">
        <f>L5</f>
        <v>5.8578950057024064E-2</v>
      </c>
    </row>
    <row r="11" spans="2:12" x14ac:dyDescent="0.4">
      <c r="B11" s="1">
        <v>44174</v>
      </c>
      <c r="C11" s="3">
        <v>75891</v>
      </c>
      <c r="D11" s="3">
        <v>6747</v>
      </c>
      <c r="E11" s="6">
        <f t="shared" si="0"/>
        <v>8.890382258765861E-2</v>
      </c>
      <c r="F11" s="3" t="s">
        <v>1</v>
      </c>
      <c r="H11" s="4" t="s">
        <v>7</v>
      </c>
      <c r="I11" s="5">
        <f>SUM(I9:I10)</f>
        <v>1742247</v>
      </c>
      <c r="J11" s="5">
        <f>SUM(J9:J10)</f>
        <v>102059</v>
      </c>
      <c r="K11" s="5">
        <f>I11-J11</f>
        <v>1640188</v>
      </c>
      <c r="L11" s="6">
        <f>L5</f>
        <v>5.8578950057024064E-2</v>
      </c>
    </row>
    <row r="12" spans="2:12" x14ac:dyDescent="0.4">
      <c r="B12" s="1">
        <v>44175</v>
      </c>
      <c r="C12" s="3">
        <v>96022</v>
      </c>
      <c r="D12" s="3">
        <v>6303</v>
      </c>
      <c r="E12" s="6">
        <f t="shared" si="0"/>
        <v>6.5641207223344655E-2</v>
      </c>
      <c r="F12" s="3" t="s">
        <v>1</v>
      </c>
    </row>
    <row r="13" spans="2:12" x14ac:dyDescent="0.4">
      <c r="B13" s="1">
        <v>44176</v>
      </c>
      <c r="C13" s="3">
        <v>102150</v>
      </c>
      <c r="D13" s="3">
        <v>6921</v>
      </c>
      <c r="E13" s="6">
        <f t="shared" si="0"/>
        <v>6.7753303964757705E-2</v>
      </c>
      <c r="F13" s="3" t="s">
        <v>2</v>
      </c>
      <c r="H13" t="s">
        <v>8</v>
      </c>
    </row>
    <row r="14" spans="2:12" x14ac:dyDescent="0.4">
      <c r="B14" s="1">
        <v>44177</v>
      </c>
      <c r="C14" s="3">
        <v>152577</v>
      </c>
      <c r="D14" s="3">
        <v>7891</v>
      </c>
      <c r="E14" s="6">
        <f t="shared" si="0"/>
        <v>5.1718148869095606E-2</v>
      </c>
      <c r="F14" s="3" t="s">
        <v>2</v>
      </c>
      <c r="I14" s="2" t="s">
        <v>4</v>
      </c>
      <c r="J14" s="2" t="s">
        <v>6</v>
      </c>
    </row>
    <row r="15" spans="2:12" x14ac:dyDescent="0.4">
      <c r="B15" s="1">
        <v>44178</v>
      </c>
      <c r="C15" s="3">
        <v>131696</v>
      </c>
      <c r="D15" s="3">
        <v>7791</v>
      </c>
      <c r="E15" s="6">
        <f t="shared" si="0"/>
        <v>5.9158972178350137E-2</v>
      </c>
      <c r="F15" s="3" t="s">
        <v>2</v>
      </c>
      <c r="H15" s="4" t="s">
        <v>1</v>
      </c>
      <c r="I15" s="5">
        <f>((J3-J9)^2)/J9</f>
        <v>87.952979098072731</v>
      </c>
      <c r="J15" s="5">
        <f>((K3-K9)^2)/K9</f>
        <v>5.472783055216861</v>
      </c>
    </row>
    <row r="16" spans="2:12" x14ac:dyDescent="0.4">
      <c r="B16" s="1">
        <v>44179</v>
      </c>
      <c r="C16" s="3">
        <v>118492</v>
      </c>
      <c r="D16" s="3">
        <v>5946</v>
      </c>
      <c r="E16" s="6">
        <f t="shared" si="0"/>
        <v>5.018060290990109E-2</v>
      </c>
      <c r="F16" s="3" t="s">
        <v>2</v>
      </c>
      <c r="H16" s="4" t="s">
        <v>2</v>
      </c>
      <c r="I16" s="5">
        <f>((J4-J10)^2)/J10</f>
        <v>117.39695078123781</v>
      </c>
      <c r="J16" s="5">
        <f>((K4-K10)^2)/K10</f>
        <v>7.3049037060277229</v>
      </c>
    </row>
    <row r="17" spans="2:10" x14ac:dyDescent="0.4">
      <c r="B17" s="1">
        <v>44180</v>
      </c>
      <c r="C17" s="3">
        <v>125633</v>
      </c>
      <c r="D17" s="3">
        <v>8780</v>
      </c>
      <c r="E17" s="6">
        <f t="shared" si="0"/>
        <v>6.9886096805775552E-2</v>
      </c>
      <c r="F17" s="3" t="s">
        <v>2</v>
      </c>
    </row>
    <row r="18" spans="2:10" x14ac:dyDescent="0.4">
      <c r="B18" s="1">
        <v>44181</v>
      </c>
      <c r="C18" s="3">
        <v>115670</v>
      </c>
      <c r="D18" s="3">
        <v>8649</v>
      </c>
      <c r="E18" s="6">
        <f t="shared" si="0"/>
        <v>7.4773061295063545E-2</v>
      </c>
      <c r="F18" s="3" t="s">
        <v>2</v>
      </c>
      <c r="I18" s="2" t="s">
        <v>9</v>
      </c>
      <c r="J18" s="7" t="s">
        <v>10</v>
      </c>
    </row>
    <row r="19" spans="2:10" x14ac:dyDescent="0.4">
      <c r="I19" s="5">
        <f>SUM(I15:J16)</f>
        <v>218.12761664055512</v>
      </c>
      <c r="J19" s="8">
        <f>_xlfn.CHISQ.DIST.RT(I19,1)</f>
        <v>2.316359239205639E-49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χ二乗検定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貴志</dc:creator>
  <cp:lastModifiedBy>藤井 貴志</cp:lastModifiedBy>
  <dcterms:created xsi:type="dcterms:W3CDTF">2020-12-28T08:53:38Z</dcterms:created>
  <dcterms:modified xsi:type="dcterms:W3CDTF">2022-06-27T03:11:44Z</dcterms:modified>
</cp:coreProperties>
</file>